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6. zasedání\"/>
    </mc:Choice>
  </mc:AlternateContent>
  <bookViews>
    <workbookView xWindow="0" yWindow="0" windowWidth="23040" windowHeight="9084"/>
  </bookViews>
  <sheets>
    <sheet name="propagace" sheetId="1" r:id="rId1"/>
    <sheet name="IH" sheetId="2" r:id="rId2"/>
    <sheet name="JK" sheetId="3" r:id="rId3"/>
    <sheet name="LD" sheetId="8" r:id="rId4"/>
    <sheet name="PB" sheetId="4" r:id="rId5"/>
    <sheet name="PM" sheetId="5" r:id="rId6"/>
    <sheet name="RN" sheetId="6" r:id="rId7"/>
    <sheet name="ZK" sheetId="7" r:id="rId8"/>
  </sheets>
  <definedNames>
    <definedName name="_xlnm.Print_Area" localSheetId="0">propagace!$A$1:$Z$11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6" i="8"/>
  <c r="H16" i="8"/>
  <c r="P15" i="8"/>
  <c r="H15" i="8"/>
  <c r="P14" i="8"/>
  <c r="P13" i="8"/>
  <c r="P12" i="8"/>
  <c r="H12" i="8"/>
  <c r="P16" i="7"/>
  <c r="H16" i="7"/>
  <c r="P15" i="7"/>
  <c r="H15" i="7"/>
  <c r="P16" i="6"/>
  <c r="H16" i="6"/>
  <c r="P15" i="6"/>
  <c r="H15" i="6"/>
  <c r="P16" i="5"/>
  <c r="H16" i="5"/>
  <c r="P15" i="5"/>
  <c r="H15" i="5"/>
  <c r="P16" i="4"/>
  <c r="H16" i="4"/>
  <c r="P15" i="4"/>
  <c r="H15" i="4"/>
  <c r="P16" i="3"/>
  <c r="H16" i="3"/>
  <c r="P15" i="3"/>
  <c r="H15" i="3"/>
  <c r="P15" i="2"/>
  <c r="P16" i="2"/>
  <c r="H16" i="2"/>
  <c r="H15" i="2"/>
  <c r="Y15" i="1" l="1"/>
  <c r="P16" i="1" l="1"/>
  <c r="H16" i="1"/>
  <c r="P15" i="1"/>
  <c r="H15" i="1"/>
  <c r="P13" i="7" l="1"/>
  <c r="P14" i="7"/>
  <c r="P13" i="6"/>
  <c r="P14" i="6"/>
  <c r="P13" i="5"/>
  <c r="P14" i="5"/>
  <c r="P14" i="4"/>
  <c r="P13" i="4"/>
  <c r="P14" i="2"/>
  <c r="P13" i="2"/>
  <c r="P13" i="3"/>
  <c r="P14" i="3"/>
  <c r="Y13" i="1"/>
  <c r="P13" i="1"/>
  <c r="P14" i="1"/>
  <c r="Y12" i="1"/>
  <c r="P12" i="7"/>
  <c r="H12" i="7"/>
  <c r="P12" i="6"/>
  <c r="H12" i="6"/>
  <c r="P12" i="5"/>
  <c r="H12" i="5"/>
  <c r="P12" i="4"/>
  <c r="H12" i="4"/>
  <c r="P12" i="3"/>
  <c r="H12" i="3"/>
  <c r="P12" i="2"/>
  <c r="H12" i="2"/>
  <c r="Q18" i="1"/>
  <c r="P12" i="1"/>
  <c r="H12" i="1"/>
</calcChain>
</file>

<file path=xl/sharedStrings.xml><?xml version="1.0" encoding="utf-8"?>
<sst xmlns="http://schemas.openxmlformats.org/spreadsheetml/2006/main" count="437" uniqueCount="65">
  <si>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</si>
  <si>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</si>
  <si>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</si>
  <si>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</si>
  <si>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</si>
  <si>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</si>
  <si>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</si>
  <si>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</si>
  <si>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</si>
  <si>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</si>
  <si>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</si>
  <si>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</si>
  <si>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</si>
  <si>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</si>
  <si>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</si>
  <si>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</si>
  <si>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</si>
  <si>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</si>
  <si>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</si>
  <si>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</si>
  <si>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</si>
  <si>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</si>
  <si>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</si>
  <si>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</si>
  <si>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</si>
  <si>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</si>
  <si>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</si>
  <si>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</si>
  <si>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</si>
  <si>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</si>
  <si>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</si>
  <si>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</si>
  <si>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</si>
  <si>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>Účast českých filmů na zahraničních festivalech nebo při nominacích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</si>
  <si>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2017-5-1-1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</si>
  <si>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února 2017 do 31. ledna 2018</t>
    </r>
  </si>
  <si>
    <t xml:space="preserve">                                                        do 6-ti měsíců po realizaci festivalu/udělování cen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</si>
  <si>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 o podporu kinematografie, nejpozději však  </t>
    </r>
  </si>
  <si>
    <t>Cíle podpory kinematografie a kritéria Rady při hodnocení žádosti o podporu ve smyslu § 13 odst. 1 písm. b) zákona o audiovizi</t>
  </si>
  <si>
    <t xml:space="preserve">Podpora je určeně pro jednotlivá česká kinematografická díla (ve smyslu § 2 odst. 1 písm. f) zákona o audiovizi) a jejich účast na nejvýznamnějších </t>
  </si>
  <si>
    <t>mezinárodních filmových festivalech v zahraničí nebo při nominacích na nejprestižnější mezinárodní ceny.</t>
  </si>
  <si>
    <t>1762/2017</t>
  </si>
  <si>
    <t>NEGATIV s.r.o.</t>
  </si>
  <si>
    <t>Bába z ledu na Tribeca FF</t>
  </si>
  <si>
    <t>ne</t>
  </si>
  <si>
    <t>dotace</t>
  </si>
  <si>
    <t>1793/2017</t>
  </si>
  <si>
    <t>endorfilm s.r.o.</t>
  </si>
  <si>
    <t>OUT Cannes</t>
  </si>
  <si>
    <t>1822/2017</t>
  </si>
  <si>
    <t>MasterFilm s.r.o.</t>
  </si>
  <si>
    <t>Plody Mraků na festivalu v Annecy</t>
  </si>
  <si>
    <t>ano</t>
  </si>
  <si>
    <t>28.11.2017</t>
  </si>
  <si>
    <t>30.7.2017</t>
  </si>
  <si>
    <t>30.11.2017</t>
  </si>
  <si>
    <t>radní nebodovala</t>
  </si>
  <si>
    <t>2018/2017</t>
  </si>
  <si>
    <t>NFA</t>
  </si>
  <si>
    <t>Černý Petr na La Biennale di Venezia</t>
  </si>
  <si>
    <t>x</t>
  </si>
  <si>
    <t>2028/2017</t>
  </si>
  <si>
    <t xml:space="preserve">Sirius Films </t>
  </si>
  <si>
    <t>Křižáček - BIFF 2017</t>
  </si>
  <si>
    <t>radní nebodoval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</si>
</sst>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3">
    <xf numFmtId="0" fontId="0" fillId="0" borderId="0"/>
    <xf numFmtId="0" fontId="4" fillId="0" borderId="0" applyFill="0" applyProtection="0"/>
    <xf numFmtId="0" fontId="5" fillId="0" borderId="0" applyFill="0" applyProtection="0"/>
  </cellStyleXfs>
  <cellXfs count="2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zoomScale="90" zoomScaleNormal="90" workbookViewId="0">
      <selection activeCell="Z16" sqref="Z16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5" width="10" style="1" customWidth="1"/>
    <col min="26" max="26" width="9.109375" style="1" customWidth="1"/>
    <col min="27" max="16384" width="9.109375" style="1"/>
  </cols>
  <sheetData>
    <row r="1" spans="1:26" ht="35.25" customHeight="1" x14ac:dyDescent="0.3">
      <c r="A1" s="2" t="s">
        <v>33</v>
      </c>
    </row>
    <row r="2" spans="1:26" ht="12.6" x14ac:dyDescent="0.3">
      <c r="A2" s="1" t="s">
        <v>34</v>
      </c>
      <c r="I2" s="9" t="s">
        <v>38</v>
      </c>
    </row>
    <row r="3" spans="1:26" ht="12.6" x14ac:dyDescent="0.3">
      <c r="A3" s="1" t="s">
        <v>27</v>
      </c>
    </row>
    <row r="4" spans="1:26" ht="12.6" x14ac:dyDescent="0.3">
      <c r="A4" s="1" t="s">
        <v>35</v>
      </c>
      <c r="I4" s="10" t="s">
        <v>39</v>
      </c>
    </row>
    <row r="5" spans="1:26" ht="12.6" x14ac:dyDescent="0.3">
      <c r="A5" s="1" t="s">
        <v>32</v>
      </c>
      <c r="I5" s="10" t="s">
        <v>40</v>
      </c>
    </row>
    <row r="6" spans="1:26" ht="12.6" x14ac:dyDescent="0.3">
      <c r="A6" s="1" t="s">
        <v>37</v>
      </c>
      <c r="I6" s="10"/>
    </row>
    <row r="7" spans="1:26" x14ac:dyDescent="0.3">
      <c r="A7" s="1" t="s">
        <v>36</v>
      </c>
    </row>
    <row r="8" spans="1:26" ht="12.6" x14ac:dyDescent="0.3">
      <c r="A8" s="1" t="s">
        <v>28</v>
      </c>
    </row>
    <row r="10" spans="1:26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15</v>
      </c>
      <c r="W10" s="3" t="s">
        <v>16</v>
      </c>
      <c r="X10" s="3" t="s">
        <v>17</v>
      </c>
      <c r="Y10" s="3" t="s">
        <v>24</v>
      </c>
    </row>
    <row r="11" spans="1:26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  <c r="Q11" s="4"/>
      <c r="R11" s="4"/>
      <c r="S11" s="4"/>
      <c r="T11" s="4"/>
      <c r="U11" s="6"/>
      <c r="V11" s="6"/>
      <c r="W11" s="7"/>
      <c r="X11" s="4"/>
      <c r="Y11" s="8"/>
    </row>
    <row r="12" spans="1:26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25.833300000000001</v>
      </c>
      <c r="J12" s="13">
        <v>13.5</v>
      </c>
      <c r="K12" s="13">
        <v>13</v>
      </c>
      <c r="L12" s="13">
        <v>5</v>
      </c>
      <c r="M12" s="13">
        <v>8.6667000000000005</v>
      </c>
      <c r="N12" s="13">
        <v>13</v>
      </c>
      <c r="O12" s="13">
        <v>9.8332999999999995</v>
      </c>
      <c r="P12" s="14">
        <f t="shared" ref="P12:P14" si="1">SUM(I12:O12)</f>
        <v>88.833299999999994</v>
      </c>
      <c r="Q12" s="22">
        <v>150000</v>
      </c>
      <c r="R12" s="23" t="s">
        <v>45</v>
      </c>
      <c r="S12" s="23" t="s">
        <v>44</v>
      </c>
      <c r="T12" s="24" t="s">
        <v>44</v>
      </c>
      <c r="U12" s="24">
        <v>0.33</v>
      </c>
      <c r="V12" s="24">
        <v>0.5</v>
      </c>
      <c r="W12" s="25">
        <v>42886</v>
      </c>
      <c r="X12" s="25">
        <v>43008</v>
      </c>
      <c r="Y12" s="24">
        <f>Q12/(0.7*D12)</f>
        <v>0.46992481203007519</v>
      </c>
      <c r="Z12" s="21"/>
    </row>
    <row r="13" spans="1:26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23</v>
      </c>
      <c r="J13" s="13">
        <v>12.8</v>
      </c>
      <c r="K13" s="13">
        <v>12</v>
      </c>
      <c r="L13" s="13">
        <v>5</v>
      </c>
      <c r="M13" s="13">
        <v>8</v>
      </c>
      <c r="N13" s="13">
        <v>12.6</v>
      </c>
      <c r="O13" s="13">
        <v>9.8000000000000007</v>
      </c>
      <c r="P13" s="14">
        <f t="shared" si="1"/>
        <v>83.199999999999989</v>
      </c>
      <c r="Q13" s="22">
        <v>200000</v>
      </c>
      <c r="R13" s="23" t="s">
        <v>45</v>
      </c>
      <c r="S13" s="23" t="s">
        <v>52</v>
      </c>
      <c r="T13" s="24" t="s">
        <v>52</v>
      </c>
      <c r="U13" s="24">
        <v>0.7</v>
      </c>
      <c r="V13" s="24">
        <v>0.75</v>
      </c>
      <c r="W13" s="25" t="s">
        <v>53</v>
      </c>
      <c r="X13" s="25" t="s">
        <v>55</v>
      </c>
      <c r="Y13" s="24">
        <f>Q13/(0.7*D13)</f>
        <v>0.21411490412095183</v>
      </c>
      <c r="Z13" s="21"/>
    </row>
    <row r="14" spans="1:26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24</v>
      </c>
      <c r="J14" s="13">
        <v>12.4</v>
      </c>
      <c r="K14" s="13">
        <v>12.8</v>
      </c>
      <c r="L14" s="13">
        <v>4.8</v>
      </c>
      <c r="M14" s="13">
        <v>9.1999999999999993</v>
      </c>
      <c r="N14" s="13">
        <v>13</v>
      </c>
      <c r="O14" s="13">
        <v>9.4</v>
      </c>
      <c r="P14" s="14">
        <f t="shared" si="1"/>
        <v>85.600000000000009</v>
      </c>
      <c r="Q14" s="22">
        <v>70000</v>
      </c>
      <c r="R14" s="23" t="s">
        <v>45</v>
      </c>
      <c r="S14" s="23" t="s">
        <v>52</v>
      </c>
      <c r="T14" s="24" t="s">
        <v>52</v>
      </c>
      <c r="U14" s="24">
        <v>0.85</v>
      </c>
      <c r="V14" s="24">
        <v>0.9</v>
      </c>
      <c r="W14" s="25" t="s">
        <v>54</v>
      </c>
      <c r="X14" s="25">
        <v>43039</v>
      </c>
      <c r="Y14" s="24">
        <v>0.9</v>
      </c>
      <c r="Z14" s="21"/>
    </row>
    <row r="15" spans="1:26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23</v>
      </c>
      <c r="J15" s="13">
        <v>12.2</v>
      </c>
      <c r="K15" s="13">
        <v>14.2</v>
      </c>
      <c r="L15" s="13">
        <v>3.4</v>
      </c>
      <c r="M15" s="13">
        <v>4.2</v>
      </c>
      <c r="N15" s="13">
        <v>6.2</v>
      </c>
      <c r="O15" s="13">
        <v>10</v>
      </c>
      <c r="P15" s="14">
        <f t="shared" ref="P15:P16" si="3">SUM(I15:O15)</f>
        <v>73.200000000000017</v>
      </c>
      <c r="Q15" s="26">
        <v>65000</v>
      </c>
      <c r="R15" s="23" t="s">
        <v>45</v>
      </c>
      <c r="S15" s="23" t="s">
        <v>52</v>
      </c>
      <c r="T15" s="24" t="s">
        <v>52</v>
      </c>
      <c r="U15" s="24">
        <v>0.83</v>
      </c>
      <c r="V15" s="24">
        <v>0.9</v>
      </c>
      <c r="W15" s="25">
        <v>43008</v>
      </c>
      <c r="X15" s="25">
        <v>43131</v>
      </c>
      <c r="Y15" s="24">
        <f>Q15/(0.7*D15)</f>
        <v>0.35040431266846361</v>
      </c>
      <c r="Z15" s="21"/>
    </row>
    <row r="16" spans="1:26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22.8</v>
      </c>
      <c r="J16" s="13">
        <v>13.4</v>
      </c>
      <c r="K16" s="13">
        <v>13.2</v>
      </c>
      <c r="L16" s="13">
        <v>4.2</v>
      </c>
      <c r="M16" s="13">
        <v>8.6</v>
      </c>
      <c r="N16" s="13">
        <v>13</v>
      </c>
      <c r="O16" s="13">
        <v>9</v>
      </c>
      <c r="P16" s="14">
        <f t="shared" si="3"/>
        <v>84.200000000000017</v>
      </c>
      <c r="Q16" s="22">
        <v>230000</v>
      </c>
      <c r="R16" s="23" t="s">
        <v>45</v>
      </c>
      <c r="S16" s="23" t="s">
        <v>52</v>
      </c>
      <c r="T16" s="23" t="s">
        <v>52</v>
      </c>
      <c r="U16" s="24">
        <v>0.85</v>
      </c>
      <c r="V16" s="24">
        <v>0.9</v>
      </c>
      <c r="W16" s="25">
        <v>43200</v>
      </c>
      <c r="X16" s="25">
        <v>43220</v>
      </c>
      <c r="Y16" s="24">
        <v>0.9</v>
      </c>
      <c r="Z16" s="21"/>
    </row>
    <row r="17" spans="4:17" x14ac:dyDescent="0.3">
      <c r="E17" s="12"/>
      <c r="Q17" s="12">
        <f>SUM(Q12:Q16)</f>
        <v>715000</v>
      </c>
    </row>
    <row r="18" spans="4:17" x14ac:dyDescent="0.3">
      <c r="D18" s="11"/>
      <c r="E18" s="12"/>
      <c r="P18" s="1" t="s">
        <v>25</v>
      </c>
      <c r="Q18" s="12">
        <f>3000000-Q17</f>
        <v>2285000</v>
      </c>
    </row>
  </sheetData>
  <sheetProtection selectLockedCells="1" selectUnlockedCells="1"/>
  <sortState ref="A18:Z22">
    <sortCondition descending="1" ref="P18:P22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2:I16">
      <formula1>0</formula1>
      <formula2>30</formula2>
    </dataValidation>
    <dataValidation type="whole" showInputMessage="1" showErrorMessage="1" errorTitle="ZNOVU A LÉPE" error="To je móóóóóóc!!!!" sqref="J12:K16">
      <formula1>0</formula1>
      <formula2>15</formula2>
    </dataValidation>
    <dataValidation type="whole" allowBlank="1" showInputMessage="1" showErrorMessage="1" errorTitle="ZNOVU A LÉPE" error="To je móóóóóóc!!!!" sqref="L12:L16">
      <formula1>0</formula1>
      <formula2>5</formula2>
    </dataValidation>
    <dataValidation type="whole" showInputMessage="1" showErrorMessage="1" errorTitle="ZNOVU A LÉPE" error="To je móóóóóóc!!!!" sqref="M12:M16">
      <formula1>0</formula1>
      <formula2>10</formula2>
    </dataValidation>
    <dataValidation type="whole" showInputMessage="1" showErrorMessage="1" errorTitle="ZNOVU A LÉPE" error="To je móóóóóóc!!!!_x000a__x000a_" sqref="N12:N16">
      <formula1>0</formula1>
      <formula2>15</formula2>
    </dataValidation>
    <dataValidation type="whole" showInputMessage="1" showErrorMessage="1" errorTitle="ZNOVU A LÉPE" error="To je móóóóóóc!!!!_x000a__x000a_" sqref="O12:O16">
      <formula1>0</formula1>
      <formula2>10</formula2>
    </dataValidation>
    <dataValidation type="whole" showInputMessage="1" showErrorMessage="1" errorTitle="ZNOVU A LÉPE" error="To je móóóóóóc!!!!" sqref="P12:P16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XFD1048576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28</v>
      </c>
      <c r="J12" s="13">
        <v>14</v>
      </c>
      <c r="K12" s="13">
        <v>13</v>
      </c>
      <c r="L12" s="13">
        <v>5</v>
      </c>
      <c r="M12" s="13">
        <v>10</v>
      </c>
      <c r="N12" s="13">
        <v>14</v>
      </c>
      <c r="O12" s="13">
        <v>10</v>
      </c>
      <c r="P12" s="14">
        <f t="shared" ref="P12:P14" si="1">SUM(I12:O12)</f>
        <v>94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" t="s">
        <v>56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1"/>
        <v>0</v>
      </c>
      <c r="Q14" s="1" t="s">
        <v>56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ref="P15:P16" si="3">SUM(I15:O15)</f>
        <v>0</v>
      </c>
      <c r="Q15" s="1" t="s">
        <v>56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f t="shared" si="3"/>
        <v>0</v>
      </c>
      <c r="Q16" s="1" t="s">
        <v>56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:I16 J13:O16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</v>
      </c>
      <c r="J12" s="13">
        <v>13</v>
      </c>
      <c r="K12" s="13">
        <v>12</v>
      </c>
      <c r="L12" s="13">
        <v>5</v>
      </c>
      <c r="M12" s="13">
        <v>8</v>
      </c>
      <c r="N12" s="13">
        <v>12</v>
      </c>
      <c r="O12" s="13">
        <v>10</v>
      </c>
      <c r="P12" s="14">
        <f t="shared" ref="P12:P14" si="1">SUM(I12:O12)</f>
        <v>85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20</v>
      </c>
      <c r="J13" s="13">
        <v>12</v>
      </c>
      <c r="K13" s="13">
        <v>10</v>
      </c>
      <c r="L13" s="13">
        <v>5</v>
      </c>
      <c r="M13" s="13">
        <v>10</v>
      </c>
      <c r="N13" s="13">
        <v>12</v>
      </c>
      <c r="O13" s="13">
        <v>10</v>
      </c>
      <c r="P13" s="14">
        <f t="shared" si="1"/>
        <v>79</v>
      </c>
      <c r="Q13" s="21"/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23</v>
      </c>
      <c r="J14" s="13">
        <v>12</v>
      </c>
      <c r="K14" s="13">
        <v>12</v>
      </c>
      <c r="L14" s="13">
        <v>5</v>
      </c>
      <c r="M14" s="13">
        <v>10</v>
      </c>
      <c r="N14" s="13">
        <v>13</v>
      </c>
      <c r="O14" s="13">
        <v>9</v>
      </c>
      <c r="P14" s="14">
        <f t="shared" si="1"/>
        <v>84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20</v>
      </c>
      <c r="J15" s="13">
        <v>12</v>
      </c>
      <c r="K15" s="13">
        <v>15</v>
      </c>
      <c r="L15" s="13">
        <v>4</v>
      </c>
      <c r="M15" s="13">
        <v>4</v>
      </c>
      <c r="N15" s="13">
        <v>3</v>
      </c>
      <c r="O15" s="13">
        <v>10</v>
      </c>
      <c r="P15" s="14">
        <f>SUM(I15:O15)</f>
        <v>68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21</v>
      </c>
      <c r="J16" s="13">
        <v>13</v>
      </c>
      <c r="K16" s="13">
        <v>13</v>
      </c>
      <c r="L16" s="13">
        <v>4</v>
      </c>
      <c r="M16" s="13">
        <v>8</v>
      </c>
      <c r="N16" s="13">
        <v>13</v>
      </c>
      <c r="O16" s="13">
        <v>9</v>
      </c>
      <c r="P16" s="14">
        <f>SUM(I16:O16)</f>
        <v>81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:O13">
      <formula1>0</formula1>
      <formula2>10</formula2>
    </dataValidation>
    <dataValidation type="whole" showInputMessage="1" showErrorMessage="1" errorTitle="ZNOVU A LÉPE" error="To je móóóóóóc!!!!_x000a__x000a_" sqref="N12:N13">
      <formula1>0</formula1>
      <formula2>15</formula2>
    </dataValidation>
    <dataValidation type="whole" showInputMessage="1" showErrorMessage="1" errorTitle="ZNOVU A LÉPE" error="To je móóóóóóc!!!!" sqref="M12:M13">
      <formula1>0</formula1>
      <formula2>10</formula2>
    </dataValidation>
    <dataValidation type="whole" allowBlank="1" showInputMessage="1" showErrorMessage="1" errorTitle="ZNOVU A LÉPE" error="To je móóóóóóc!!!!" sqref="L12:L13">
      <formula1>0</formula1>
      <formula2>5</formula2>
    </dataValidation>
    <dataValidation type="whole" showInputMessage="1" showErrorMessage="1" errorTitle="ZNOVU A LÉPE" error="To je móóóóóóc!!!!" sqref="J12:K13">
      <formula1>0</formula1>
      <formula2>15</formula2>
    </dataValidation>
    <dataValidation type="whole" allowBlank="1" showInputMessage="1" showErrorMessage="1" errorTitle="ZNOVU A LÉPE" error="To je móóóóóóc!!!!" sqref="I12:I13 I15:O16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G23" sqref="G23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ref="P12:P16" si="1">SUM(I12:O12)</f>
        <v>0</v>
      </c>
      <c r="Q12" s="1" t="s">
        <v>64</v>
      </c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" t="s">
        <v>64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1"/>
        <v>0</v>
      </c>
      <c r="Q14" s="1" t="s">
        <v>64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25</v>
      </c>
      <c r="J15" s="13">
        <v>13</v>
      </c>
      <c r="K15" s="13">
        <v>15</v>
      </c>
      <c r="L15" s="13">
        <v>3</v>
      </c>
      <c r="M15" s="13">
        <v>3</v>
      </c>
      <c r="N15" s="13">
        <v>5</v>
      </c>
      <c r="O15" s="13">
        <v>10</v>
      </c>
      <c r="P15" s="14">
        <f t="shared" si="1"/>
        <v>74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22</v>
      </c>
      <c r="J16" s="13">
        <v>14</v>
      </c>
      <c r="K16" s="13">
        <v>14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85</v>
      </c>
    </row>
  </sheetData>
  <dataValidations count="7">
    <dataValidation type="whole" allowBlank="1" showInputMessage="1" showErrorMessage="1" errorTitle="ZNOVU A LÉPE" error="To je móóóóóóc!!!!" sqref="I12:I16 J13:O16">
      <formula1>0</formula1>
      <formula2>30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" sqref="P12:P16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N20" sqref="N20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24</v>
      </c>
      <c r="J12" s="13">
        <v>12</v>
      </c>
      <c r="K12" s="13">
        <v>12</v>
      </c>
      <c r="L12" s="13">
        <v>5</v>
      </c>
      <c r="M12" s="13">
        <v>9</v>
      </c>
      <c r="N12" s="13">
        <v>12</v>
      </c>
      <c r="O12" s="13">
        <v>9</v>
      </c>
      <c r="P12" s="14">
        <f t="shared" ref="P12:P16" si="1">SUM(I12:O12)</f>
        <v>83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24</v>
      </c>
      <c r="J13" s="13">
        <v>11</v>
      </c>
      <c r="K13" s="13">
        <v>11</v>
      </c>
      <c r="L13" s="13">
        <v>5</v>
      </c>
      <c r="M13" s="13">
        <v>8</v>
      </c>
      <c r="N13" s="13">
        <v>11</v>
      </c>
      <c r="O13" s="13">
        <v>9</v>
      </c>
      <c r="P13" s="14">
        <f t="shared" si="1"/>
        <v>79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21</v>
      </c>
      <c r="J14" s="13">
        <v>11</v>
      </c>
      <c r="K14" s="13">
        <v>11</v>
      </c>
      <c r="L14" s="13">
        <v>5</v>
      </c>
      <c r="M14" s="13">
        <v>9</v>
      </c>
      <c r="N14" s="13">
        <v>12</v>
      </c>
      <c r="O14" s="13">
        <v>9</v>
      </c>
      <c r="P14" s="14">
        <f t="shared" si="1"/>
        <v>78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20</v>
      </c>
      <c r="J15" s="13">
        <v>12</v>
      </c>
      <c r="K15" s="13">
        <v>11</v>
      </c>
      <c r="L15" s="13">
        <v>4</v>
      </c>
      <c r="M15" s="13">
        <v>9</v>
      </c>
      <c r="N15" s="13">
        <v>13</v>
      </c>
      <c r="O15" s="13">
        <v>10</v>
      </c>
      <c r="P15" s="14">
        <f t="shared" si="1"/>
        <v>79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24</v>
      </c>
      <c r="J16" s="13">
        <v>12</v>
      </c>
      <c r="K16" s="13">
        <v>13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84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:O13">
      <formula1>0</formula1>
      <formula2>10</formula2>
    </dataValidation>
    <dataValidation type="whole" showInputMessage="1" showErrorMessage="1" errorTitle="ZNOVU A LÉPE" error="To je móóóóóóc!!!!_x000a__x000a_" sqref="N12:N13">
      <formula1>0</formula1>
      <formula2>15</formula2>
    </dataValidation>
    <dataValidation type="whole" showInputMessage="1" showErrorMessage="1" errorTitle="ZNOVU A LÉPE" error="To je móóóóóóc!!!!" sqref="M12:M13">
      <formula1>0</formula1>
      <formula2>10</formula2>
    </dataValidation>
    <dataValidation type="whole" allowBlank="1" showInputMessage="1" showErrorMessage="1" errorTitle="ZNOVU A LÉPE" error="To je móóóóóóc!!!!" sqref="L12:L13">
      <formula1>0</formula1>
      <formula2>5</formula2>
    </dataValidation>
    <dataValidation type="whole" showInputMessage="1" showErrorMessage="1" errorTitle="ZNOVU A LÉPE" error="To je móóóóóóc!!!!" sqref="J12:K13">
      <formula1>0</formula1>
      <formula2>15</formula2>
    </dataValidation>
    <dataValidation type="whole" allowBlank="1" showInputMessage="1" showErrorMessage="1" errorTitle="ZNOVU A LÉPE" error="To je móóóóóóc!!!!" sqref="I12:I13 I15:O16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K20" sqref="K20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26</v>
      </c>
      <c r="J12" s="13">
        <v>15</v>
      </c>
      <c r="K12" s="13">
        <v>14</v>
      </c>
      <c r="L12" s="13">
        <v>5</v>
      </c>
      <c r="M12" s="13">
        <v>8</v>
      </c>
      <c r="N12" s="13">
        <v>14</v>
      </c>
      <c r="O12" s="13">
        <v>10</v>
      </c>
      <c r="P12" s="14">
        <f t="shared" ref="P12:P16" si="1">SUM(I12:O12)</f>
        <v>92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22</v>
      </c>
      <c r="J13" s="13">
        <v>14</v>
      </c>
      <c r="K13" s="13">
        <v>13</v>
      </c>
      <c r="L13" s="13">
        <v>5</v>
      </c>
      <c r="M13" s="13">
        <v>7</v>
      </c>
      <c r="N13" s="13">
        <v>14</v>
      </c>
      <c r="O13" s="13">
        <v>10</v>
      </c>
      <c r="P13" s="14">
        <f t="shared" si="1"/>
        <v>85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28</v>
      </c>
      <c r="J14" s="13">
        <v>13</v>
      </c>
      <c r="K14" s="13">
        <v>13</v>
      </c>
      <c r="L14" s="13">
        <v>5</v>
      </c>
      <c r="M14" s="13">
        <v>9</v>
      </c>
      <c r="N14" s="13">
        <v>14</v>
      </c>
      <c r="O14" s="13">
        <v>10</v>
      </c>
      <c r="P14" s="14">
        <f t="shared" si="1"/>
        <v>92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25</v>
      </c>
      <c r="J15" s="13">
        <v>12</v>
      </c>
      <c r="K15" s="13">
        <v>15</v>
      </c>
      <c r="L15" s="13">
        <v>3</v>
      </c>
      <c r="M15" s="13">
        <v>3</v>
      </c>
      <c r="N15" s="13">
        <v>5</v>
      </c>
      <c r="O15" s="13">
        <v>10</v>
      </c>
      <c r="P15" s="14">
        <f t="shared" si="1"/>
        <v>73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25</v>
      </c>
      <c r="J16" s="13">
        <v>14</v>
      </c>
      <c r="K16" s="13">
        <v>14</v>
      </c>
      <c r="L16" s="13">
        <v>4</v>
      </c>
      <c r="M16" s="13">
        <v>9</v>
      </c>
      <c r="N16" s="13">
        <v>13</v>
      </c>
      <c r="O16" s="13">
        <v>9</v>
      </c>
      <c r="P16" s="14">
        <f t="shared" si="1"/>
        <v>88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 I15:O16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O23" sqref="O23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</v>
      </c>
      <c r="J12" s="13">
        <v>13</v>
      </c>
      <c r="K12" s="13">
        <v>13</v>
      </c>
      <c r="L12" s="13">
        <v>5</v>
      </c>
      <c r="M12" s="13">
        <v>8</v>
      </c>
      <c r="N12" s="13">
        <v>13</v>
      </c>
      <c r="O12" s="13">
        <v>10</v>
      </c>
      <c r="P12" s="14">
        <f t="shared" ref="P12:P16" si="1">SUM(I12:O12)</f>
        <v>87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25</v>
      </c>
      <c r="J13" s="13">
        <v>14</v>
      </c>
      <c r="K13" s="13">
        <v>14</v>
      </c>
      <c r="L13" s="13">
        <v>5</v>
      </c>
      <c r="M13" s="13">
        <v>7</v>
      </c>
      <c r="N13" s="13">
        <v>13</v>
      </c>
      <c r="O13" s="13">
        <v>10</v>
      </c>
      <c r="P13" s="14">
        <f t="shared" si="1"/>
        <v>88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23</v>
      </c>
      <c r="J14" s="13">
        <v>13</v>
      </c>
      <c r="K14" s="13">
        <v>14</v>
      </c>
      <c r="L14" s="13">
        <v>4</v>
      </c>
      <c r="M14" s="13">
        <v>9</v>
      </c>
      <c r="N14" s="13">
        <v>13</v>
      </c>
      <c r="O14" s="13">
        <v>9</v>
      </c>
      <c r="P14" s="14">
        <f t="shared" si="1"/>
        <v>85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1"/>
        <v>0</v>
      </c>
      <c r="Q15" s="1" t="s">
        <v>64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f t="shared" si="1"/>
        <v>0</v>
      </c>
      <c r="Q16" s="1" t="s">
        <v>64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 I15:O16">
      <formula1>0</formula1>
      <formula2>30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21" sqref="C21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27</v>
      </c>
      <c r="J12" s="13">
        <v>14</v>
      </c>
      <c r="K12" s="13">
        <v>14</v>
      </c>
      <c r="L12" s="13">
        <v>5</v>
      </c>
      <c r="M12" s="13">
        <v>9</v>
      </c>
      <c r="N12" s="13">
        <v>13</v>
      </c>
      <c r="O12" s="13">
        <v>10</v>
      </c>
      <c r="P12" s="14">
        <f t="shared" ref="P12:P16" si="1">SUM(I12:O12)</f>
        <v>92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24</v>
      </c>
      <c r="J13" s="13">
        <v>13</v>
      </c>
      <c r="K13" s="13">
        <v>12</v>
      </c>
      <c r="L13" s="13">
        <v>5</v>
      </c>
      <c r="M13" s="13">
        <v>8</v>
      </c>
      <c r="N13" s="13">
        <v>13</v>
      </c>
      <c r="O13" s="13">
        <v>10</v>
      </c>
      <c r="P13" s="14">
        <f t="shared" si="1"/>
        <v>85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25</v>
      </c>
      <c r="J14" s="13">
        <v>13</v>
      </c>
      <c r="K14" s="13">
        <v>14</v>
      </c>
      <c r="L14" s="13">
        <v>5</v>
      </c>
      <c r="M14" s="13">
        <v>9</v>
      </c>
      <c r="N14" s="13">
        <v>13</v>
      </c>
      <c r="O14" s="13">
        <v>10</v>
      </c>
      <c r="P14" s="14">
        <f t="shared" si="1"/>
        <v>89</v>
      </c>
    </row>
    <row r="15" spans="1:17" x14ac:dyDescent="0.3">
      <c r="A15" s="17" t="s">
        <v>57</v>
      </c>
      <c r="B15" s="17" t="s">
        <v>58</v>
      </c>
      <c r="C15" s="17" t="s">
        <v>59</v>
      </c>
      <c r="D15" s="19">
        <v>265000</v>
      </c>
      <c r="E15" s="19">
        <v>220000</v>
      </c>
      <c r="F15" s="20" t="s">
        <v>60</v>
      </c>
      <c r="G15" s="20">
        <v>28</v>
      </c>
      <c r="H15" s="18">
        <f t="shared" ref="H15:H16" si="2">SUM(F15:G15)</f>
        <v>28</v>
      </c>
      <c r="I15" s="13">
        <v>25</v>
      </c>
      <c r="J15" s="13">
        <v>12</v>
      </c>
      <c r="K15" s="13">
        <v>15</v>
      </c>
      <c r="L15" s="13">
        <v>3</v>
      </c>
      <c r="M15" s="13">
        <v>2</v>
      </c>
      <c r="N15" s="13">
        <v>5</v>
      </c>
      <c r="O15" s="13">
        <v>10</v>
      </c>
      <c r="P15" s="14">
        <f t="shared" si="1"/>
        <v>72</v>
      </c>
    </row>
    <row r="16" spans="1:17" x14ac:dyDescent="0.3">
      <c r="A16" s="17" t="s">
        <v>61</v>
      </c>
      <c r="B16" s="17" t="s">
        <v>62</v>
      </c>
      <c r="C16" s="17" t="s">
        <v>63</v>
      </c>
      <c r="D16" s="19">
        <v>271000</v>
      </c>
      <c r="E16" s="19">
        <v>230000</v>
      </c>
      <c r="F16" s="20">
        <v>57</v>
      </c>
      <c r="G16" s="20">
        <v>29</v>
      </c>
      <c r="H16" s="18">
        <f t="shared" si="2"/>
        <v>86</v>
      </c>
      <c r="I16" s="13">
        <v>22</v>
      </c>
      <c r="J16" s="13">
        <v>14</v>
      </c>
      <c r="K16" s="13">
        <v>12</v>
      </c>
      <c r="L16" s="13">
        <v>5</v>
      </c>
      <c r="M16" s="13">
        <v>8</v>
      </c>
      <c r="N16" s="13">
        <v>13</v>
      </c>
      <c r="O16" s="13">
        <v>9</v>
      </c>
      <c r="P16" s="14">
        <f t="shared" si="1"/>
        <v>83</v>
      </c>
    </row>
  </sheetData>
  <dataValidations count="7">
    <dataValidation type="whole" showInputMessage="1" showErrorMessage="1" errorTitle="ZNOVU A LÉPE" error="To je móóóóóóc!!!!" sqref="P12:P16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 I15:O16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propagace</vt:lpstr>
      <vt:lpstr>IH</vt:lpstr>
      <vt:lpstr>JK</vt:lpstr>
      <vt:lpstr>LD</vt:lpstr>
      <vt:lpstr>PB</vt:lpstr>
      <vt:lpstr>PM</vt:lpstr>
      <vt:lpstr>RN</vt:lpstr>
      <vt:lpstr>ZK</vt:lpstr>
      <vt:lpstr>propagace!Oblast_tisku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2015-09-08T10:09:31Z</cp:lastPrinted>
  <dcterms:created xsi:type="dcterms:W3CDTF">2013-12-06T22:03:05Z</dcterms:created>
  <dcterms:modified xsi:type="dcterms:W3CDTF">2017-11-02T11:02:01Z</dcterms:modified>
</cp:coreProperties>
</file>